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955" windowHeight="7425" tabRatio="660" activeTab="0"/>
  </bookViews>
  <sheets>
    <sheet name="obciążalność nr1" sheetId="1" r:id="rId1"/>
    <sheet name="Arkusz1" sheetId="2" r:id="rId2"/>
  </sheets>
  <definedNames>
    <definedName name="_xlnm.Print_Area" localSheetId="0">'obciążalność nr1'!$A$1:$N$24</definedName>
  </definedNames>
  <calcPr fullCalcOnLoad="1"/>
</workbook>
</file>

<file path=xl/sharedStrings.xml><?xml version="1.0" encoding="utf-8"?>
<sst xmlns="http://schemas.openxmlformats.org/spreadsheetml/2006/main" count="77" uniqueCount="40">
  <si>
    <t>długość
l</t>
  </si>
  <si>
    <t>kW</t>
  </si>
  <si>
    <t>A</t>
  </si>
  <si>
    <t>-</t>
  </si>
  <si>
    <t>m</t>
  </si>
  <si>
    <t>ochrona spełniona 
TAK/NIE</t>
  </si>
  <si>
    <r>
      <t>Warunek</t>
    </r>
    <r>
      <rPr>
        <sz val="10"/>
        <rFont val="Arial"/>
        <family val="2"/>
      </rPr>
      <t xml:space="preserve">
I</t>
    </r>
    <r>
      <rPr>
        <sz val="7"/>
        <rFont val="Arial"/>
        <family val="2"/>
      </rPr>
      <t>B</t>
    </r>
    <r>
      <rPr>
        <sz val="10"/>
        <rFont val="Arial"/>
        <family val="2"/>
      </rPr>
      <t>≤I</t>
    </r>
    <r>
      <rPr>
        <sz val="7"/>
        <rFont val="Arial"/>
        <family val="2"/>
      </rPr>
      <t>N</t>
    </r>
    <r>
      <rPr>
        <sz val="10"/>
        <rFont val="Arial"/>
        <family val="2"/>
      </rPr>
      <t>≤I</t>
    </r>
    <r>
      <rPr>
        <sz val="7"/>
        <rFont val="Arial"/>
        <family val="2"/>
      </rPr>
      <t>Z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spełniony TAK/NIE</t>
    </r>
  </si>
  <si>
    <r>
      <t>Warunek</t>
    </r>
    <r>
      <rPr>
        <sz val="10"/>
        <rFont val="Arial"/>
        <family val="2"/>
      </rPr>
      <t xml:space="preserve"> I</t>
    </r>
    <r>
      <rPr>
        <sz val="7"/>
        <rFont val="Arial"/>
        <family val="2"/>
      </rPr>
      <t>2</t>
    </r>
    <r>
      <rPr>
        <sz val="10"/>
        <rFont val="Arial"/>
        <family val="2"/>
      </rPr>
      <t>≤1,45</t>
    </r>
    <r>
      <rPr>
        <sz val="8"/>
        <rFont val="Arial"/>
        <family val="2"/>
      </rPr>
      <t>x</t>
    </r>
    <r>
      <rPr>
        <sz val="10"/>
        <rFont val="Arial"/>
        <family val="2"/>
      </rPr>
      <t>I</t>
    </r>
    <r>
      <rPr>
        <sz val="7"/>
        <rFont val="Arial"/>
        <family val="2"/>
      </rPr>
      <t xml:space="preserve">Z
</t>
    </r>
    <r>
      <rPr>
        <sz val="8"/>
        <rFont val="Arial"/>
        <family val="2"/>
      </rPr>
      <t>spełniony TAK/NIE</t>
    </r>
  </si>
  <si>
    <r>
      <t xml:space="preserve">zabezp.
kabla
</t>
    </r>
    <r>
      <rPr>
        <sz val="10"/>
        <rFont val="Arial"/>
        <family val="2"/>
      </rPr>
      <t>I</t>
    </r>
    <r>
      <rPr>
        <sz val="7"/>
        <rFont val="Arial"/>
        <family val="2"/>
      </rPr>
      <t>N</t>
    </r>
  </si>
  <si>
    <r>
      <t xml:space="preserve">prąd wyłączenia zabezp.
 dla t=1h
</t>
    </r>
    <r>
      <rPr>
        <sz val="10"/>
        <rFont val="Arial"/>
        <family val="2"/>
      </rPr>
      <t>I</t>
    </r>
    <r>
      <rPr>
        <sz val="7"/>
        <rFont val="Arial"/>
        <family val="2"/>
      </rPr>
      <t>2</t>
    </r>
  </si>
  <si>
    <r>
      <t xml:space="preserve">moc 
szczyt.
 oblicz.
</t>
    </r>
    <r>
      <rPr>
        <sz val="10"/>
        <rFont val="Arial"/>
        <family val="2"/>
      </rPr>
      <t>P</t>
    </r>
    <r>
      <rPr>
        <sz val="7"/>
        <rFont val="Arial"/>
        <family val="2"/>
      </rPr>
      <t>B</t>
    </r>
  </si>
  <si>
    <t xml:space="preserve">typ przewodu/kabla
</t>
  </si>
  <si>
    <t>temp. Otoczenia</t>
  </si>
  <si>
    <t>temp. Przewodu</t>
  </si>
  <si>
    <r>
      <t>°</t>
    </r>
    <r>
      <rPr>
        <sz val="8"/>
        <rFont val="Arial"/>
        <family val="2"/>
      </rPr>
      <t>C</t>
    </r>
  </si>
  <si>
    <t>≤</t>
  </si>
  <si>
    <t>1,45xIZ</t>
  </si>
  <si>
    <r>
      <t xml:space="preserve"> I</t>
    </r>
    <r>
      <rPr>
        <sz val="7"/>
        <rFont val="Arial"/>
        <family val="2"/>
      </rPr>
      <t>2</t>
    </r>
  </si>
  <si>
    <t>wyłaczenia przeciąż. Tabela
k</t>
  </si>
  <si>
    <t>sposób ułożenia przewodu/ kabla*</t>
  </si>
  <si>
    <r>
      <t xml:space="preserve">prąd 
szczyt.
 oblicz.
</t>
    </r>
    <r>
      <rPr>
        <sz val="10"/>
        <rFont val="Arial"/>
        <family val="2"/>
      </rPr>
      <t>I</t>
    </r>
    <r>
      <rPr>
        <sz val="7"/>
        <rFont val="Arial"/>
        <family val="2"/>
      </rPr>
      <t>B</t>
    </r>
  </si>
  <si>
    <t>obciążalność 
długotrwała przewodu
Iz</t>
  </si>
  <si>
    <t>TAK</t>
  </si>
  <si>
    <t>* 1- przewody  ułożone w ziemi i w powietrzu k=1</t>
  </si>
  <si>
    <t>***  3- przewód  ułożone na posadzce, kanale kontakt pomiędzy kablami  k=0,85</t>
  </si>
  <si>
    <t>**** 4- przewód  ułożone na posadzce, kanale kontakt pomiędzy kablami  k=0,72</t>
  </si>
  <si>
    <t>Sprawdzenie dopuszczalnej obciążalności prądowej przewodów i kabli</t>
  </si>
  <si>
    <t>** 2- przewód  ułożony w korycie kablowym bez otworów k=0,97</t>
  </si>
  <si>
    <t>RG - RZST</t>
  </si>
  <si>
    <t>RG - RZH</t>
  </si>
  <si>
    <t>RZST - P0 1,5kW</t>
  </si>
  <si>
    <t xml:space="preserve">RG </t>
  </si>
  <si>
    <t>YKY 4x35mm2*</t>
  </si>
  <si>
    <t>5xYKXS 1x16mm2***</t>
  </si>
  <si>
    <t>RZST-Dmuchawa 4 kW</t>
  </si>
  <si>
    <t>RZST - PP 4 kW</t>
  </si>
  <si>
    <t>RZH-ZH 4 kW</t>
  </si>
  <si>
    <t>Olflex Clasic 100 4x1,5mm2****</t>
  </si>
  <si>
    <t>YKY 4x1,5mm2*</t>
  </si>
  <si>
    <t>5xYKXS 1x10mm2***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</si>
</sst>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2.421875" style="8" customWidth="1"/>
    <col min="2" max="2" width="33.7109375" style="9" customWidth="1"/>
    <col min="3" max="3" width="7.140625" style="9" bestFit="1" customWidth="1"/>
    <col min="4" max="5" width="8.8515625" style="9" customWidth="1"/>
    <col min="6" max="6" width="8.421875" style="9" customWidth="1"/>
    <col min="7" max="7" width="5.8515625" style="9" bestFit="1" customWidth="1"/>
    <col min="8" max="8" width="6.421875" style="9" customWidth="1"/>
    <col min="9" max="9" width="8.421875" style="9" bestFit="1" customWidth="1"/>
    <col min="10" max="10" width="9.28125" style="9" customWidth="1"/>
    <col min="11" max="11" width="9.8515625" style="9" customWidth="1"/>
    <col min="12" max="12" width="7.57421875" style="9" bestFit="1" customWidth="1"/>
    <col min="13" max="13" width="8.8515625" style="9" bestFit="1" customWidth="1"/>
    <col min="14" max="14" width="7.57421875" style="9" bestFit="1" customWidth="1"/>
    <col min="15" max="15" width="3.28125" style="9" customWidth="1"/>
    <col min="16" max="17" width="9.140625" style="9" customWidth="1"/>
    <col min="18" max="18" width="2.57421875" style="9" bestFit="1" customWidth="1"/>
    <col min="19" max="16384" width="9.140625" style="9" customWidth="1"/>
  </cols>
  <sheetData>
    <row r="1" spans="1:5" ht="15">
      <c r="A1" s="1"/>
      <c r="E1" s="11" t="s">
        <v>26</v>
      </c>
    </row>
    <row r="2" spans="1:5" ht="15">
      <c r="A2" s="1"/>
      <c r="E2" s="17"/>
    </row>
    <row r="3" spans="1:14" ht="11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9" s="8" customFormat="1" ht="57.75">
      <c r="A4" s="7"/>
      <c r="B4" s="5" t="s">
        <v>11</v>
      </c>
      <c r="C4" s="5" t="s">
        <v>0</v>
      </c>
      <c r="D4" s="5" t="s">
        <v>19</v>
      </c>
      <c r="E4" s="5" t="s">
        <v>12</v>
      </c>
      <c r="F4" s="5" t="s">
        <v>13</v>
      </c>
      <c r="G4" s="5" t="s">
        <v>10</v>
      </c>
      <c r="H4" s="5" t="s">
        <v>20</v>
      </c>
      <c r="I4" s="5" t="s">
        <v>8</v>
      </c>
      <c r="J4" s="5" t="s">
        <v>9</v>
      </c>
      <c r="K4" s="5" t="s">
        <v>21</v>
      </c>
      <c r="L4" s="12" t="s">
        <v>6</v>
      </c>
      <c r="M4" s="12" t="s">
        <v>7</v>
      </c>
      <c r="N4" s="5" t="s">
        <v>5</v>
      </c>
      <c r="P4" s="10" t="s">
        <v>18</v>
      </c>
      <c r="Q4" s="15" t="s">
        <v>17</v>
      </c>
      <c r="S4" s="8" t="s">
        <v>16</v>
      </c>
    </row>
    <row r="5" spans="1:19" s="8" customFormat="1" ht="15">
      <c r="A5" s="2"/>
      <c r="B5" s="6" t="s">
        <v>3</v>
      </c>
      <c r="C5" s="6" t="s">
        <v>4</v>
      </c>
      <c r="D5" s="6" t="s">
        <v>3</v>
      </c>
      <c r="E5" s="13" t="s">
        <v>14</v>
      </c>
      <c r="F5" s="13" t="s">
        <v>14</v>
      </c>
      <c r="G5" s="6" t="s">
        <v>1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3</v>
      </c>
      <c r="M5" s="6" t="s">
        <v>3</v>
      </c>
      <c r="N5" s="6" t="s">
        <v>3</v>
      </c>
      <c r="P5" s="9"/>
      <c r="Q5" s="9"/>
      <c r="R5" s="14" t="s">
        <v>15</v>
      </c>
      <c r="S5" s="9"/>
    </row>
    <row r="6" spans="1:18" ht="16.5" customHeight="1">
      <c r="A6" s="2">
        <v>1</v>
      </c>
      <c r="B6" s="3" t="s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R6" s="14"/>
    </row>
    <row r="7" spans="1:19" ht="16.5" customHeight="1">
      <c r="A7" s="7"/>
      <c r="B7" s="19" t="s">
        <v>32</v>
      </c>
      <c r="C7" s="16">
        <v>20</v>
      </c>
      <c r="D7" s="16">
        <v>1</v>
      </c>
      <c r="E7" s="16">
        <v>30</v>
      </c>
      <c r="F7" s="16">
        <v>70</v>
      </c>
      <c r="G7" s="16">
        <v>35</v>
      </c>
      <c r="H7" s="20">
        <v>60</v>
      </c>
      <c r="I7" s="16">
        <v>65</v>
      </c>
      <c r="J7" s="16">
        <f>1.6*I7</f>
        <v>104</v>
      </c>
      <c r="K7" s="18">
        <f>135*1</f>
        <v>135</v>
      </c>
      <c r="L7" s="6" t="s">
        <v>22</v>
      </c>
      <c r="M7" s="6" t="s">
        <v>22</v>
      </c>
      <c r="N7" s="6" t="s">
        <v>22</v>
      </c>
      <c r="Q7" s="9">
        <f>J7</f>
        <v>104</v>
      </c>
      <c r="R7" s="14" t="s">
        <v>15</v>
      </c>
      <c r="S7" s="9">
        <f>1.45*K7</f>
        <v>195.75</v>
      </c>
    </row>
    <row r="8" spans="1:18" ht="16.5" customHeight="1">
      <c r="A8" s="2">
        <v>2</v>
      </c>
      <c r="B8" s="3" t="s">
        <v>28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R8" s="14"/>
    </row>
    <row r="9" spans="1:19" ht="16.5" customHeight="1">
      <c r="A9" s="7"/>
      <c r="B9" s="19" t="s">
        <v>33</v>
      </c>
      <c r="C9" s="16">
        <v>3</v>
      </c>
      <c r="D9" s="16">
        <v>2</v>
      </c>
      <c r="E9" s="16">
        <v>30</v>
      </c>
      <c r="F9" s="16">
        <v>70</v>
      </c>
      <c r="G9" s="16">
        <v>16</v>
      </c>
      <c r="H9" s="18">
        <f>G9*1000/(400*0.8*SQRT(3))</f>
        <v>28.86751345948129</v>
      </c>
      <c r="I9" s="16">
        <v>35</v>
      </c>
      <c r="J9" s="16">
        <f>1.45*I9</f>
        <v>50.75</v>
      </c>
      <c r="K9" s="18">
        <f>98*0.85</f>
        <v>83.3</v>
      </c>
      <c r="L9" s="6" t="s">
        <v>22</v>
      </c>
      <c r="M9" s="6" t="s">
        <v>22</v>
      </c>
      <c r="N9" s="6" t="s">
        <v>22</v>
      </c>
      <c r="Q9" s="9">
        <f>J9</f>
        <v>50.75</v>
      </c>
      <c r="R9" s="14" t="s">
        <v>15</v>
      </c>
      <c r="S9" s="9">
        <f>1.45*K9</f>
        <v>120.785</v>
      </c>
    </row>
    <row r="10" spans="1:18" ht="14.25" customHeight="1">
      <c r="A10" s="2">
        <v>3</v>
      </c>
      <c r="B10" s="3" t="s">
        <v>29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R10" s="14"/>
    </row>
    <row r="11" spans="1:19" ht="16.5" customHeight="1">
      <c r="A11" s="7"/>
      <c r="B11" s="19" t="s">
        <v>39</v>
      </c>
      <c r="C11" s="16">
        <v>3</v>
      </c>
      <c r="D11" s="16">
        <v>2</v>
      </c>
      <c r="E11" s="16">
        <v>30</v>
      </c>
      <c r="F11" s="16">
        <v>70</v>
      </c>
      <c r="G11" s="16">
        <v>12</v>
      </c>
      <c r="H11" s="20">
        <f>G11*1000/(400*0.8*SQRT(3))</f>
        <v>21.65063509461097</v>
      </c>
      <c r="I11" s="16">
        <v>32</v>
      </c>
      <c r="J11" s="16">
        <f>1.45*I11</f>
        <v>46.4</v>
      </c>
      <c r="K11" s="18">
        <f>98*0.85</f>
        <v>83.3</v>
      </c>
      <c r="L11" s="6" t="s">
        <v>22</v>
      </c>
      <c r="M11" s="6" t="s">
        <v>22</v>
      </c>
      <c r="N11" s="6" t="s">
        <v>22</v>
      </c>
      <c r="Q11" s="9">
        <f>J11</f>
        <v>46.4</v>
      </c>
      <c r="R11" s="14" t="s">
        <v>15</v>
      </c>
      <c r="S11" s="9">
        <f>1.45*K11</f>
        <v>120.785</v>
      </c>
    </row>
    <row r="12" spans="1:18" ht="16.5" customHeight="1">
      <c r="A12" s="2">
        <v>4</v>
      </c>
      <c r="B12" s="3" t="s">
        <v>34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R12" s="14"/>
    </row>
    <row r="13" spans="1:19" ht="16.5" customHeight="1">
      <c r="A13" s="7"/>
      <c r="B13" s="19" t="s">
        <v>37</v>
      </c>
      <c r="C13" s="16">
        <v>25</v>
      </c>
      <c r="D13" s="16">
        <v>2</v>
      </c>
      <c r="E13" s="16">
        <v>30</v>
      </c>
      <c r="F13" s="16">
        <v>70</v>
      </c>
      <c r="G13" s="16">
        <v>4</v>
      </c>
      <c r="H13" s="20">
        <f>G13*1000/(400*0.8*SQRT(3))</f>
        <v>7.216878364870323</v>
      </c>
      <c r="I13" s="16">
        <v>12</v>
      </c>
      <c r="J13" s="16">
        <f>1.45*I13</f>
        <v>17.4</v>
      </c>
      <c r="K13" s="18">
        <f>24*0.85</f>
        <v>20.4</v>
      </c>
      <c r="L13" s="6" t="s">
        <v>22</v>
      </c>
      <c r="M13" s="6" t="s">
        <v>22</v>
      </c>
      <c r="N13" s="6" t="s">
        <v>22</v>
      </c>
      <c r="Q13" s="9">
        <f>J13</f>
        <v>17.4</v>
      </c>
      <c r="R13" s="14" t="s">
        <v>15</v>
      </c>
      <c r="S13" s="9">
        <f>1.45*K13</f>
        <v>29.58</v>
      </c>
    </row>
    <row r="14" spans="1:18" ht="14.25" customHeight="1">
      <c r="A14" s="2">
        <v>5</v>
      </c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R14" s="14"/>
    </row>
    <row r="15" spans="1:19" ht="16.5" customHeight="1">
      <c r="A15" s="7"/>
      <c r="B15" s="19" t="s">
        <v>37</v>
      </c>
      <c r="C15" s="16">
        <v>25</v>
      </c>
      <c r="D15" s="16">
        <v>2</v>
      </c>
      <c r="E15" s="16">
        <v>30</v>
      </c>
      <c r="F15" s="16">
        <v>70</v>
      </c>
      <c r="G15" s="16">
        <v>4</v>
      </c>
      <c r="H15" s="20">
        <f>G15*1000/(400*0.8*SQRT(3))</f>
        <v>7.216878364870323</v>
      </c>
      <c r="I15" s="16">
        <v>12</v>
      </c>
      <c r="J15" s="16">
        <f>1.45*I15</f>
        <v>17.4</v>
      </c>
      <c r="K15" s="18">
        <f>24*0.85</f>
        <v>20.4</v>
      </c>
      <c r="L15" s="6" t="s">
        <v>22</v>
      </c>
      <c r="M15" s="6" t="s">
        <v>22</v>
      </c>
      <c r="N15" s="6" t="s">
        <v>22</v>
      </c>
      <c r="Q15" s="9">
        <f>J15</f>
        <v>17.4</v>
      </c>
      <c r="R15" s="14" t="s">
        <v>15</v>
      </c>
      <c r="S15" s="9">
        <f>1.45*K15</f>
        <v>29.58</v>
      </c>
    </row>
    <row r="16" spans="1:18" ht="11.25" customHeight="1">
      <c r="A16" s="2">
        <v>6</v>
      </c>
      <c r="B16" s="3" t="s">
        <v>36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R16" s="14"/>
    </row>
    <row r="17" spans="1:19" ht="11.25" customHeight="1">
      <c r="A17" s="7"/>
      <c r="B17" s="19" t="s">
        <v>37</v>
      </c>
      <c r="C17" s="16">
        <v>20</v>
      </c>
      <c r="D17" s="16">
        <v>2</v>
      </c>
      <c r="E17" s="16">
        <v>30</v>
      </c>
      <c r="F17" s="16">
        <v>70</v>
      </c>
      <c r="G17" s="16">
        <v>4</v>
      </c>
      <c r="H17" s="20">
        <f>G17*1000/(400*0.8*SQRT(3))</f>
        <v>7.216878364870323</v>
      </c>
      <c r="I17" s="16">
        <v>12</v>
      </c>
      <c r="J17" s="16">
        <f>1.45*I17</f>
        <v>17.4</v>
      </c>
      <c r="K17" s="18">
        <f>24*0.85</f>
        <v>20.4</v>
      </c>
      <c r="L17" s="6" t="s">
        <v>22</v>
      </c>
      <c r="M17" s="6" t="s">
        <v>22</v>
      </c>
      <c r="N17" s="6" t="s">
        <v>22</v>
      </c>
      <c r="Q17" s="9">
        <f>J17</f>
        <v>17.4</v>
      </c>
      <c r="R17" s="14" t="s">
        <v>15</v>
      </c>
      <c r="S17" s="9">
        <f>1.45*K17</f>
        <v>29.58</v>
      </c>
    </row>
    <row r="18" spans="1:18" ht="11.25" customHeight="1">
      <c r="A18" s="2">
        <v>7</v>
      </c>
      <c r="B18" s="3" t="s">
        <v>30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R18" s="14"/>
    </row>
    <row r="19" spans="1:19" ht="11.25" customHeight="1">
      <c r="A19" s="7"/>
      <c r="B19" s="19" t="s">
        <v>38</v>
      </c>
      <c r="C19" s="16">
        <v>25</v>
      </c>
      <c r="D19" s="16">
        <v>4</v>
      </c>
      <c r="E19" s="16">
        <v>30</v>
      </c>
      <c r="F19" s="16">
        <v>70</v>
      </c>
      <c r="G19" s="16">
        <v>1.5</v>
      </c>
      <c r="H19" s="20">
        <f>G19*1000/(400*0.8*SQRT(3))</f>
        <v>2.706329386826371</v>
      </c>
      <c r="I19" s="16">
        <v>4</v>
      </c>
      <c r="J19" s="16">
        <f>1.1*I19</f>
        <v>4.4</v>
      </c>
      <c r="K19" s="18">
        <f>18*0.85</f>
        <v>15.299999999999999</v>
      </c>
      <c r="L19" s="6" t="s">
        <v>22</v>
      </c>
      <c r="M19" s="6" t="s">
        <v>22</v>
      </c>
      <c r="N19" s="6" t="s">
        <v>22</v>
      </c>
      <c r="Q19" s="9">
        <f>J19</f>
        <v>4.4</v>
      </c>
      <c r="R19" s="14" t="s">
        <v>15</v>
      </c>
      <c r="S19" s="9">
        <f>1.45*K19</f>
        <v>22.185</v>
      </c>
    </row>
    <row r="21" ht="11.25">
      <c r="B21" s="9" t="s">
        <v>23</v>
      </c>
    </row>
    <row r="22" ht="11.25">
      <c r="B22" s="9" t="s">
        <v>27</v>
      </c>
    </row>
    <row r="23" ht="11.25">
      <c r="B23" s="9" t="s">
        <v>24</v>
      </c>
    </row>
    <row r="24" ht="11.25">
      <c r="B24" s="9" t="s">
        <v>25</v>
      </c>
    </row>
  </sheetData>
  <sheetProtection/>
  <printOptions/>
  <pageMargins left="0.5905511811023623" right="0.5905511811023623" top="0.984251968503937" bottom="0.5905511811023623" header="0.5118110236220472" footer="0.5118110236220472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Burdajewicz</dc:creator>
  <cp:keywords/>
  <dc:description/>
  <cp:lastModifiedBy>Dell</cp:lastModifiedBy>
  <cp:lastPrinted>2011-05-11T13:27:03Z</cp:lastPrinted>
  <dcterms:created xsi:type="dcterms:W3CDTF">2007-10-17T12:06:25Z</dcterms:created>
  <dcterms:modified xsi:type="dcterms:W3CDTF">2019-12-27T17:40:53Z</dcterms:modified>
  <cp:category/>
  <cp:version/>
  <cp:contentType/>
  <cp:contentStatus/>
</cp:coreProperties>
</file>